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irección de Proyectos y Gestión de Recursos\Programación y Presupuesto\Subdirección\Planeación, Programación y Presupuesto\Transparencia-16-17-18-19\Subsidio 2020\"/>
    </mc:Choice>
  </mc:AlternateContent>
  <xr:revisionPtr revIDLastSave="0" documentId="13_ncr:1_{36FE378E-6BF8-4B8E-853D-B0CDDE7302C6}" xr6:coauthVersionLast="36" xr6:coauthVersionMax="36" xr10:uidLastSave="{00000000-0000-0000-0000-000000000000}"/>
  <bookViews>
    <workbookView xWindow="120" yWindow="60" windowWidth="21315" windowHeight="9240" xr2:uid="{00000000-000D-0000-FFFF-FFFF00000000}"/>
  </bookViews>
  <sheets>
    <sheet name="Sub-Estatal" sheetId="2" r:id="rId1"/>
  </sheets>
  <calcPr calcId="191029"/>
</workbook>
</file>

<file path=xl/calcChain.xml><?xml version="1.0" encoding="utf-8"?>
<calcChain xmlns="http://schemas.openxmlformats.org/spreadsheetml/2006/main">
  <c r="O32" i="2" l="1"/>
  <c r="O31" i="2" l="1"/>
  <c r="O29" i="2" l="1"/>
  <c r="O28" i="2" l="1"/>
  <c r="O27" i="2"/>
  <c r="O26" i="2" l="1"/>
  <c r="K25" i="2" l="1"/>
  <c r="O41" i="2" l="1"/>
  <c r="O40" i="2" l="1"/>
  <c r="O39" i="2"/>
  <c r="O38" i="2"/>
  <c r="O37" i="2"/>
  <c r="O36" i="2"/>
  <c r="N25" i="2"/>
  <c r="M25" i="2"/>
  <c r="L25" i="2"/>
  <c r="J25" i="2"/>
  <c r="I25" i="2"/>
  <c r="H24" i="2"/>
  <c r="F24" i="2"/>
  <c r="E24" i="2"/>
  <c r="D24" i="2"/>
  <c r="O24" i="2" l="1"/>
  <c r="O25" i="2"/>
  <c r="O23" i="2"/>
</calcChain>
</file>

<file path=xl/sharedStrings.xml><?xml version="1.0" encoding="utf-8"?>
<sst xmlns="http://schemas.openxmlformats.org/spreadsheetml/2006/main" count="72" uniqueCount="42">
  <si>
    <t>225'171,100.00</t>
  </si>
  <si>
    <t xml:space="preserve">Origen </t>
  </si>
  <si>
    <t xml:space="preserve">Monto Anual </t>
  </si>
  <si>
    <t>Estatal</t>
  </si>
  <si>
    <t>Ejercicio Fiscal</t>
  </si>
  <si>
    <t>SEDEUR</t>
  </si>
  <si>
    <t>SIOP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</si>
  <si>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</si>
  <si>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</si>
  <si>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</si>
  <si>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</si>
  <si>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</si>
  <si>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</si>
  <si>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</si>
  <si>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</si>
  <si>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</si>
  <si>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</si>
  <si>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</si>
  <si>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</si>
  <si>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</si>
  <si>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Ejercicio</t>
  </si>
  <si>
    <t>Comisión Estatal del Agua</t>
  </si>
  <si>
    <t>Fuente de                                      Financiamiento</t>
  </si>
  <si>
    <t>Calendario de Ministraciones</t>
  </si>
  <si>
    <t>Descargas de Aguas Residuales</t>
  </si>
  <si>
    <t>Difusión de Programas Gubernamentales</t>
  </si>
  <si>
    <t>Contraprestación Planta de Tratamiento el Ahogado</t>
  </si>
  <si>
    <t>Contraprestación Planta de Tratamiento el Agua Prieta</t>
  </si>
  <si>
    <t>266'926,300.00</t>
  </si>
  <si>
    <t>771'655,000.00</t>
  </si>
  <si>
    <t>874'936,227.37</t>
  </si>
  <si>
    <t>479'655,000.00</t>
  </si>
  <si>
    <t>460'779,000.00</t>
  </si>
  <si>
    <t>SUBSIDIOS RECIBIDOS</t>
  </si>
  <si>
    <t>Subsidio Estatal Presupuesto Asignado</t>
  </si>
  <si>
    <t>Subsidio Presupuesto Asignado</t>
  </si>
  <si>
    <t>Programa Presupuestario de Inversión Pública</t>
  </si>
  <si>
    <t>510'779,000.00</t>
  </si>
  <si>
    <t>1,603'847,510.00</t>
  </si>
  <si>
    <t>SHP</t>
  </si>
  <si>
    <t>EJERCICIO 2020</t>
  </si>
  <si>
    <t>475´840,500.00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</si>
</sst>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5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1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12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22" borderId="1" applyNumberFormat="0" applyAlignment="0" applyProtection="0"/>
    <xf numFmtId="0" fontId="7" fillId="22" borderId="1" applyNumberFormat="0" applyAlignment="0" applyProtection="0"/>
    <xf numFmtId="0" fontId="21" fillId="23" borderId="1" applyNumberFormat="0" applyAlignment="0" applyProtection="0"/>
    <xf numFmtId="0" fontId="21" fillId="23" borderId="1" applyNumberFormat="0" applyAlignment="0" applyProtection="0"/>
    <xf numFmtId="0" fontId="8" fillId="24" borderId="2" applyNumberFormat="0" applyAlignment="0" applyProtection="0"/>
    <xf numFmtId="0" fontId="8" fillId="24" borderId="2" applyNumberFormat="0" applyAlignment="0" applyProtection="0"/>
    <xf numFmtId="0" fontId="8" fillId="24" borderId="2" applyNumberFormat="0" applyAlignment="0" applyProtection="0"/>
    <xf numFmtId="0" fontId="9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8" fillId="24" borderId="2" applyNumberFormat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0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1" fillId="7" borderId="1" applyNumberFormat="0" applyAlignment="0" applyProtection="0"/>
    <xf numFmtId="0" fontId="11" fillId="13" borderId="1" applyNumberFormat="0" applyAlignment="0" applyProtection="0"/>
    <xf numFmtId="0" fontId="11" fillId="13" borderId="1" applyNumberFormat="0" applyAlignment="0" applyProtection="0"/>
    <xf numFmtId="0" fontId="16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7" borderId="1" applyNumberFormat="0" applyAlignment="0" applyProtection="0"/>
    <xf numFmtId="0" fontId="9" fillId="0" borderId="3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" fillId="0" borderId="0"/>
    <xf numFmtId="0" fontId="4" fillId="0" borderId="0"/>
    <xf numFmtId="0" fontId="1" fillId="10" borderId="8" applyNumberFormat="0" applyFont="0" applyAlignment="0" applyProtection="0"/>
    <xf numFmtId="0" fontId="3" fillId="10" borderId="8" applyNumberFormat="0" applyFont="0" applyAlignment="0" applyProtection="0"/>
    <xf numFmtId="0" fontId="3" fillId="10" borderId="8" applyNumberFormat="0" applyFont="0" applyAlignment="0" applyProtection="0"/>
    <xf numFmtId="0" fontId="3" fillId="10" borderId="8" applyNumberFormat="0" applyFont="0" applyAlignment="0" applyProtection="0"/>
    <xf numFmtId="0" fontId="14" fillId="22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22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9" fontId="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9" fillId="0" borderId="6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10" fillId="0" borderId="7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15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1"/>
    <xf numFmtId="0" fontId="30" fillId="0" borderId="0" xfId="0" applyFont="1" applyAlignment="1"/>
    <xf numFmtId="164" fontId="0" fillId="0" borderId="0" xfId="0" applyNumberFormat="1"/>
    <xf numFmtId="164" fontId="0" fillId="0" borderId="26" xfId="184" applyNumberFormat="1" applyFont="1" applyFill="1" applyBorder="1"/>
    <xf numFmtId="43" fontId="0" fillId="0" borderId="0" xfId="184" applyFont="1"/>
    <xf numFmtId="164" fontId="0" fillId="0" borderId="0" xfId="184" applyNumberFormat="1" applyFont="1"/>
    <xf numFmtId="164" fontId="0" fillId="0" borderId="26" xfId="184" applyNumberFormat="1" applyFont="1" applyFill="1" applyBorder="1" applyAlignment="1">
      <alignment vertical="center"/>
    </xf>
    <xf numFmtId="0" fontId="31" fillId="0" borderId="0" xfId="0" applyFont="1"/>
    <xf numFmtId="0" fontId="31" fillId="0" borderId="0" xfId="0" applyFont="1" applyBorder="1"/>
    <xf numFmtId="0" fontId="31" fillId="0" borderId="0" xfId="0" applyFont="1" applyBorder="1" applyAlignment="1">
      <alignment wrapText="1"/>
    </xf>
    <xf numFmtId="0" fontId="31" fillId="0" borderId="0" xfId="0" applyFont="1" applyBorder="1" applyAlignment="1">
      <alignment horizontal="center"/>
    </xf>
    <xf numFmtId="43" fontId="31" fillId="0" borderId="0" xfId="184" applyNumberFormat="1" applyFont="1" applyBorder="1" applyAlignment="1">
      <alignment horizontal="center"/>
    </xf>
    <xf numFmtId="0" fontId="31" fillId="0" borderId="0" xfId="0" applyFont="1" applyBorder="1" applyAlignment="1">
      <alignment horizontal="center" wrapText="1"/>
    </xf>
    <xf numFmtId="0" fontId="33" fillId="27" borderId="17" xfId="0" applyFont="1" applyFill="1" applyBorder="1" applyAlignment="1">
      <alignment horizontal="center" vertical="center"/>
    </xf>
    <xf numFmtId="164" fontId="31" fillId="0" borderId="17" xfId="184" applyNumberFormat="1" applyFont="1" applyBorder="1" applyAlignment="1">
      <alignment vertical="center"/>
    </xf>
    <xf numFmtId="164" fontId="31" fillId="0" borderId="17" xfId="184" applyNumberFormat="1" applyFont="1" applyBorder="1"/>
    <xf numFmtId="164" fontId="31" fillId="0" borderId="17" xfId="184" applyNumberFormat="1" applyFont="1" applyFill="1" applyBorder="1" applyAlignment="1">
      <alignment vertical="center"/>
    </xf>
    <xf numFmtId="0" fontId="31" fillId="0" borderId="2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164" fontId="31" fillId="0" borderId="17" xfId="184" applyNumberFormat="1" applyFont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wrapText="1"/>
    </xf>
    <xf numFmtId="164" fontId="31" fillId="0" borderId="0" xfId="0" applyNumberFormat="1" applyFont="1" applyBorder="1" applyAlignment="1">
      <alignment horizontal="center" wrapText="1"/>
    </xf>
    <xf numFmtId="0" fontId="31" fillId="0" borderId="2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43" fontId="31" fillId="0" borderId="17" xfId="184" applyFont="1" applyBorder="1" applyAlignment="1">
      <alignment horizontal="center" vertical="center"/>
    </xf>
    <xf numFmtId="0" fontId="33" fillId="27" borderId="22" xfId="0" applyFont="1" applyFill="1" applyBorder="1" applyAlignment="1">
      <alignment horizontal="center" vertical="center"/>
    </xf>
    <xf numFmtId="0" fontId="33" fillId="27" borderId="23" xfId="0" applyFont="1" applyFill="1" applyBorder="1" applyAlignment="1">
      <alignment horizontal="center" vertical="center"/>
    </xf>
    <xf numFmtId="0" fontId="33" fillId="27" borderId="24" xfId="0" applyFont="1" applyFill="1" applyBorder="1" applyAlignment="1">
      <alignment horizontal="center" vertical="center"/>
    </xf>
    <xf numFmtId="0" fontId="31" fillId="0" borderId="22" xfId="0" applyFont="1" applyBorder="1" applyAlignment="1">
      <alignment horizontal="left" vertical="top" wrapText="1"/>
    </xf>
    <xf numFmtId="0" fontId="31" fillId="0" borderId="24" xfId="0" applyFont="1" applyBorder="1" applyAlignment="1">
      <alignment horizontal="left" vertical="top" wrapText="1"/>
    </xf>
    <xf numFmtId="164" fontId="31" fillId="0" borderId="17" xfId="184" applyNumberFormat="1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/>
    </xf>
    <xf numFmtId="0" fontId="28" fillId="0" borderId="0" xfId="1" applyFont="1" applyAlignment="1">
      <alignment horizontal="center"/>
    </xf>
    <xf numFmtId="0" fontId="32" fillId="0" borderId="19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29" fillId="27" borderId="18" xfId="1" applyFont="1" applyFill="1" applyBorder="1" applyAlignment="1">
      <alignment horizontal="center" vertical="center"/>
    </xf>
    <xf numFmtId="0" fontId="29" fillId="27" borderId="15" xfId="1" applyFont="1" applyFill="1" applyBorder="1" applyAlignment="1">
      <alignment horizontal="center" vertical="center"/>
    </xf>
    <xf numFmtId="0" fontId="29" fillId="27" borderId="16" xfId="1" applyFont="1" applyFill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/>
    </xf>
  </cellXfs>
  <cellStyles count="18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Énfasis1 2" xfId="9" xr:uid="{00000000-0005-0000-0000-000006000000}"/>
    <cellStyle name="20% - Énfasis1 3" xfId="10" xr:uid="{00000000-0005-0000-0000-000007000000}"/>
    <cellStyle name="20% - Énfasis1 4" xfId="8" xr:uid="{00000000-0005-0000-0000-000008000000}"/>
    <cellStyle name="20% - Énfasis2 2" xfId="12" xr:uid="{00000000-0005-0000-0000-000009000000}"/>
    <cellStyle name="20% - Énfasis2 3" xfId="13" xr:uid="{00000000-0005-0000-0000-00000A000000}"/>
    <cellStyle name="20% - Énfasis2 4" xfId="11" xr:uid="{00000000-0005-0000-0000-00000B000000}"/>
    <cellStyle name="20% - Énfasis3 2" xfId="15" xr:uid="{00000000-0005-0000-0000-00000C000000}"/>
    <cellStyle name="20% - Énfasis3 3" xfId="16" xr:uid="{00000000-0005-0000-0000-00000D000000}"/>
    <cellStyle name="20% - Énfasis3 4" xfId="14" xr:uid="{00000000-0005-0000-0000-00000E000000}"/>
    <cellStyle name="20% - Énfasis4 2" xfId="18" xr:uid="{00000000-0005-0000-0000-00000F000000}"/>
    <cellStyle name="20% - Énfasis4 3" xfId="19" xr:uid="{00000000-0005-0000-0000-000010000000}"/>
    <cellStyle name="20% - Énfasis4 4" xfId="17" xr:uid="{00000000-0005-0000-0000-000011000000}"/>
    <cellStyle name="20% - Énfasis5 2" xfId="21" xr:uid="{00000000-0005-0000-0000-000012000000}"/>
    <cellStyle name="20% - Énfasis5 3" xfId="22" xr:uid="{00000000-0005-0000-0000-000013000000}"/>
    <cellStyle name="20% - Énfasis5 4" xfId="20" xr:uid="{00000000-0005-0000-0000-000014000000}"/>
    <cellStyle name="20% - Énfasis6 2" xfId="24" xr:uid="{00000000-0005-0000-0000-000015000000}"/>
    <cellStyle name="20% - Énfasis6 3" xfId="25" xr:uid="{00000000-0005-0000-0000-000016000000}"/>
    <cellStyle name="20% - Énfasis6 4" xfId="23" xr:uid="{00000000-0005-0000-0000-000017000000}"/>
    <cellStyle name="40% - Accent1" xfId="26" xr:uid="{00000000-0005-0000-0000-000018000000}"/>
    <cellStyle name="40% - Accent2" xfId="27" xr:uid="{00000000-0005-0000-0000-000019000000}"/>
    <cellStyle name="40% - Accent3" xfId="28" xr:uid="{00000000-0005-0000-0000-00001A000000}"/>
    <cellStyle name="40% - Accent4" xfId="29" xr:uid="{00000000-0005-0000-0000-00001B000000}"/>
    <cellStyle name="40% - Accent5" xfId="30" xr:uid="{00000000-0005-0000-0000-00001C000000}"/>
    <cellStyle name="40% - Accent6" xfId="31" xr:uid="{00000000-0005-0000-0000-00001D000000}"/>
    <cellStyle name="40% - Énfasis1 2" xfId="33" xr:uid="{00000000-0005-0000-0000-00001E000000}"/>
    <cellStyle name="40% - Énfasis1 3" xfId="34" xr:uid="{00000000-0005-0000-0000-00001F000000}"/>
    <cellStyle name="40% - Énfasis1 4" xfId="32" xr:uid="{00000000-0005-0000-0000-000020000000}"/>
    <cellStyle name="40% - Énfasis2 2" xfId="36" xr:uid="{00000000-0005-0000-0000-000021000000}"/>
    <cellStyle name="40% - Énfasis2 3" xfId="37" xr:uid="{00000000-0005-0000-0000-000022000000}"/>
    <cellStyle name="40% - Énfasis2 4" xfId="35" xr:uid="{00000000-0005-0000-0000-000023000000}"/>
    <cellStyle name="40% - Énfasis3 2" xfId="39" xr:uid="{00000000-0005-0000-0000-000024000000}"/>
    <cellStyle name="40% - Énfasis3 3" xfId="40" xr:uid="{00000000-0005-0000-0000-000025000000}"/>
    <cellStyle name="40% - Énfasis3 4" xfId="38" xr:uid="{00000000-0005-0000-0000-000026000000}"/>
    <cellStyle name="40% - Énfasis4 2" xfId="42" xr:uid="{00000000-0005-0000-0000-000027000000}"/>
    <cellStyle name="40% - Énfasis4 3" xfId="43" xr:uid="{00000000-0005-0000-0000-000028000000}"/>
    <cellStyle name="40% - Énfasis4 4" xfId="41" xr:uid="{00000000-0005-0000-0000-000029000000}"/>
    <cellStyle name="40% - Énfasis5 2" xfId="45" xr:uid="{00000000-0005-0000-0000-00002A000000}"/>
    <cellStyle name="40% - Énfasis5 3" xfId="46" xr:uid="{00000000-0005-0000-0000-00002B000000}"/>
    <cellStyle name="40% - Énfasis5 4" xfId="44" xr:uid="{00000000-0005-0000-0000-00002C000000}"/>
    <cellStyle name="40% - Énfasis6 2" xfId="48" xr:uid="{00000000-0005-0000-0000-00002D000000}"/>
    <cellStyle name="40% - Énfasis6 3" xfId="49" xr:uid="{00000000-0005-0000-0000-00002E000000}"/>
    <cellStyle name="40% - Énfasis6 4" xfId="47" xr:uid="{00000000-0005-0000-0000-00002F000000}"/>
    <cellStyle name="60% - Accent1" xfId="50" xr:uid="{00000000-0005-0000-0000-000030000000}"/>
    <cellStyle name="60% - Accent2" xfId="51" xr:uid="{00000000-0005-0000-0000-000031000000}"/>
    <cellStyle name="60% - Accent3" xfId="52" xr:uid="{00000000-0005-0000-0000-000032000000}"/>
    <cellStyle name="60% - Accent4" xfId="53" xr:uid="{00000000-0005-0000-0000-000033000000}"/>
    <cellStyle name="60% - Accent5" xfId="54" xr:uid="{00000000-0005-0000-0000-000034000000}"/>
    <cellStyle name="60% - Accent6" xfId="55" xr:uid="{00000000-0005-0000-0000-000035000000}"/>
    <cellStyle name="60% - Énfasis1 2" xfId="57" xr:uid="{00000000-0005-0000-0000-000036000000}"/>
    <cellStyle name="60% - Énfasis1 3" xfId="58" xr:uid="{00000000-0005-0000-0000-000037000000}"/>
    <cellStyle name="60% - Énfasis1 4" xfId="56" xr:uid="{00000000-0005-0000-0000-000038000000}"/>
    <cellStyle name="60% - Énfasis2 2" xfId="60" xr:uid="{00000000-0005-0000-0000-000039000000}"/>
    <cellStyle name="60% - Énfasis2 3" xfId="61" xr:uid="{00000000-0005-0000-0000-00003A000000}"/>
    <cellStyle name="60% - Énfasis2 4" xfId="59" xr:uid="{00000000-0005-0000-0000-00003B000000}"/>
    <cellStyle name="60% - Énfasis3 2" xfId="63" xr:uid="{00000000-0005-0000-0000-00003C000000}"/>
    <cellStyle name="60% - Énfasis3 3" xfId="64" xr:uid="{00000000-0005-0000-0000-00003D000000}"/>
    <cellStyle name="60% - Énfasis3 4" xfId="62" xr:uid="{00000000-0005-0000-0000-00003E000000}"/>
    <cellStyle name="60% - Énfasis4 2" xfId="66" xr:uid="{00000000-0005-0000-0000-00003F000000}"/>
    <cellStyle name="60% - Énfasis4 3" xfId="67" xr:uid="{00000000-0005-0000-0000-000040000000}"/>
    <cellStyle name="60% - Énfasis4 4" xfId="65" xr:uid="{00000000-0005-0000-0000-000041000000}"/>
    <cellStyle name="60% - Énfasis5 2" xfId="69" xr:uid="{00000000-0005-0000-0000-000042000000}"/>
    <cellStyle name="60% - Énfasis5 3" xfId="70" xr:uid="{00000000-0005-0000-0000-000043000000}"/>
    <cellStyle name="60% - Énfasis5 4" xfId="68" xr:uid="{00000000-0005-0000-0000-000044000000}"/>
    <cellStyle name="60% - Énfasis6 2" xfId="72" xr:uid="{00000000-0005-0000-0000-000045000000}"/>
    <cellStyle name="60% - Énfasis6 3" xfId="73" xr:uid="{00000000-0005-0000-0000-000046000000}"/>
    <cellStyle name="60% - Énfasis6 4" xfId="71" xr:uid="{00000000-0005-0000-0000-000047000000}"/>
    <cellStyle name="Accent1" xfId="74" xr:uid="{00000000-0005-0000-0000-000048000000}"/>
    <cellStyle name="Accent2" xfId="75" xr:uid="{00000000-0005-0000-0000-000049000000}"/>
    <cellStyle name="Accent3" xfId="76" xr:uid="{00000000-0005-0000-0000-00004A000000}"/>
    <cellStyle name="Accent4" xfId="77" xr:uid="{00000000-0005-0000-0000-00004B000000}"/>
    <cellStyle name="Accent5" xfId="78" xr:uid="{00000000-0005-0000-0000-00004C000000}"/>
    <cellStyle name="Accent6" xfId="79" xr:uid="{00000000-0005-0000-0000-00004D000000}"/>
    <cellStyle name="Bad" xfId="80" xr:uid="{00000000-0005-0000-0000-00004E000000}"/>
    <cellStyle name="Buena 2" xfId="82" xr:uid="{00000000-0005-0000-0000-00004F000000}"/>
    <cellStyle name="Buena 3" xfId="83" xr:uid="{00000000-0005-0000-0000-000050000000}"/>
    <cellStyle name="Buena 4" xfId="81" xr:uid="{00000000-0005-0000-0000-000051000000}"/>
    <cellStyle name="Calculation" xfId="84" xr:uid="{00000000-0005-0000-0000-000052000000}"/>
    <cellStyle name="Cálculo 2" xfId="86" xr:uid="{00000000-0005-0000-0000-000053000000}"/>
    <cellStyle name="Cálculo 3" xfId="87" xr:uid="{00000000-0005-0000-0000-000054000000}"/>
    <cellStyle name="Cálculo 4" xfId="85" xr:uid="{00000000-0005-0000-0000-000055000000}"/>
    <cellStyle name="Celda de comprobación 2" xfId="89" xr:uid="{00000000-0005-0000-0000-000056000000}"/>
    <cellStyle name="Celda de comprobación 3" xfId="90" xr:uid="{00000000-0005-0000-0000-000057000000}"/>
    <cellStyle name="Celda de comprobación 4" xfId="88" xr:uid="{00000000-0005-0000-0000-000058000000}"/>
    <cellStyle name="Celda vinculada 2" xfId="92" xr:uid="{00000000-0005-0000-0000-000059000000}"/>
    <cellStyle name="Celda vinculada 3" xfId="93" xr:uid="{00000000-0005-0000-0000-00005A000000}"/>
    <cellStyle name="Celda vinculada 4" xfId="91" xr:uid="{00000000-0005-0000-0000-00005B000000}"/>
    <cellStyle name="Check Cell" xfId="94" xr:uid="{00000000-0005-0000-0000-00005C000000}"/>
    <cellStyle name="Encabezado 4 2" xfId="96" xr:uid="{00000000-0005-0000-0000-00005D000000}"/>
    <cellStyle name="Encabezado 4 3" xfId="97" xr:uid="{00000000-0005-0000-0000-00005E000000}"/>
    <cellStyle name="Encabezado 4 4" xfId="95" xr:uid="{00000000-0005-0000-0000-00005F000000}"/>
    <cellStyle name="Énfasis1 2" xfId="99" xr:uid="{00000000-0005-0000-0000-000060000000}"/>
    <cellStyle name="Énfasis1 3" xfId="100" xr:uid="{00000000-0005-0000-0000-000061000000}"/>
    <cellStyle name="Énfasis1 4" xfId="98" xr:uid="{00000000-0005-0000-0000-000062000000}"/>
    <cellStyle name="Énfasis2 2" xfId="102" xr:uid="{00000000-0005-0000-0000-000063000000}"/>
    <cellStyle name="Énfasis2 3" xfId="103" xr:uid="{00000000-0005-0000-0000-000064000000}"/>
    <cellStyle name="Énfasis2 4" xfId="101" xr:uid="{00000000-0005-0000-0000-000065000000}"/>
    <cellStyle name="Énfasis3 2" xfId="105" xr:uid="{00000000-0005-0000-0000-000066000000}"/>
    <cellStyle name="Énfasis3 3" xfId="106" xr:uid="{00000000-0005-0000-0000-000067000000}"/>
    <cellStyle name="Énfasis3 4" xfId="104" xr:uid="{00000000-0005-0000-0000-000068000000}"/>
    <cellStyle name="Énfasis4 2" xfId="108" xr:uid="{00000000-0005-0000-0000-000069000000}"/>
    <cellStyle name="Énfasis4 3" xfId="109" xr:uid="{00000000-0005-0000-0000-00006A000000}"/>
    <cellStyle name="Énfasis4 4" xfId="107" xr:uid="{00000000-0005-0000-0000-00006B000000}"/>
    <cellStyle name="Énfasis5 2" xfId="111" xr:uid="{00000000-0005-0000-0000-00006C000000}"/>
    <cellStyle name="Énfasis5 3" xfId="112" xr:uid="{00000000-0005-0000-0000-00006D000000}"/>
    <cellStyle name="Énfasis5 4" xfId="110" xr:uid="{00000000-0005-0000-0000-00006E000000}"/>
    <cellStyle name="Énfasis6 2" xfId="114" xr:uid="{00000000-0005-0000-0000-00006F000000}"/>
    <cellStyle name="Énfasis6 3" xfId="115" xr:uid="{00000000-0005-0000-0000-000070000000}"/>
    <cellStyle name="Énfasis6 4" xfId="113" xr:uid="{00000000-0005-0000-0000-000071000000}"/>
    <cellStyle name="Entrada 2" xfId="117" xr:uid="{00000000-0005-0000-0000-000072000000}"/>
    <cellStyle name="Entrada 3" xfId="118" xr:uid="{00000000-0005-0000-0000-000073000000}"/>
    <cellStyle name="Entrada 4" xfId="116" xr:uid="{00000000-0005-0000-0000-000074000000}"/>
    <cellStyle name="Explanatory Text" xfId="119" xr:uid="{00000000-0005-0000-0000-000075000000}"/>
    <cellStyle name="Good" xfId="120" xr:uid="{00000000-0005-0000-0000-000076000000}"/>
    <cellStyle name="Heading 1" xfId="121" xr:uid="{00000000-0005-0000-0000-000077000000}"/>
    <cellStyle name="Heading 2" xfId="122" xr:uid="{00000000-0005-0000-0000-000078000000}"/>
    <cellStyle name="Heading 3" xfId="123" xr:uid="{00000000-0005-0000-0000-000079000000}"/>
    <cellStyle name="Heading 4" xfId="124" xr:uid="{00000000-0005-0000-0000-00007A000000}"/>
    <cellStyle name="Hipervínculo 2" xfId="125" xr:uid="{00000000-0005-0000-0000-00007B000000}"/>
    <cellStyle name="Incorrecto 2" xfId="127" xr:uid="{00000000-0005-0000-0000-00007C000000}"/>
    <cellStyle name="Incorrecto 3" xfId="128" xr:uid="{00000000-0005-0000-0000-00007D000000}"/>
    <cellStyle name="Incorrecto 4" xfId="126" xr:uid="{00000000-0005-0000-0000-00007E000000}"/>
    <cellStyle name="Input" xfId="129" xr:uid="{00000000-0005-0000-0000-00007F000000}"/>
    <cellStyle name="Linked Cell" xfId="130" xr:uid="{00000000-0005-0000-0000-000080000000}"/>
    <cellStyle name="Millares" xfId="184" builtinId="3"/>
    <cellStyle name="Millares 2" xfId="132" xr:uid="{00000000-0005-0000-0000-000082000000}"/>
    <cellStyle name="Millares 3" xfId="133" xr:uid="{00000000-0005-0000-0000-000083000000}"/>
    <cellStyle name="Millares 4" xfId="134" xr:uid="{00000000-0005-0000-0000-000084000000}"/>
    <cellStyle name="Millares 5" xfId="131" xr:uid="{00000000-0005-0000-0000-000085000000}"/>
    <cellStyle name="Moneda 2" xfId="135" xr:uid="{00000000-0005-0000-0000-000086000000}"/>
    <cellStyle name="Moneda 3" xfId="136" xr:uid="{00000000-0005-0000-0000-000087000000}"/>
    <cellStyle name="Neutral 2" xfId="138" xr:uid="{00000000-0005-0000-0000-000088000000}"/>
    <cellStyle name="Neutral 3" xfId="139" xr:uid="{00000000-0005-0000-0000-000089000000}"/>
    <cellStyle name="Neutral 4" xfId="137" xr:uid="{00000000-0005-0000-0000-00008A000000}"/>
    <cellStyle name="Normal" xfId="0" builtinId="0"/>
    <cellStyle name="Normal 2" xfId="140" xr:uid="{00000000-0005-0000-0000-00008C000000}"/>
    <cellStyle name="Normal 3" xfId="141" xr:uid="{00000000-0005-0000-0000-00008D000000}"/>
    <cellStyle name="Normal 4" xfId="1" xr:uid="{00000000-0005-0000-0000-00008E000000}"/>
    <cellStyle name="Notas 2" xfId="143" xr:uid="{00000000-0005-0000-0000-00008F000000}"/>
    <cellStyle name="Notas 3" xfId="144" xr:uid="{00000000-0005-0000-0000-000090000000}"/>
    <cellStyle name="Notas 4" xfId="142" xr:uid="{00000000-0005-0000-0000-000091000000}"/>
    <cellStyle name="Note" xfId="145" xr:uid="{00000000-0005-0000-0000-000092000000}"/>
    <cellStyle name="Output" xfId="146" xr:uid="{00000000-0005-0000-0000-000093000000}"/>
    <cellStyle name="Porcentaje 2" xfId="147" xr:uid="{00000000-0005-0000-0000-000094000000}"/>
    <cellStyle name="Porcentual 10" xfId="148" xr:uid="{00000000-0005-0000-0000-000095000000}"/>
    <cellStyle name="Porcentual 2" xfId="149" xr:uid="{00000000-0005-0000-0000-000096000000}"/>
    <cellStyle name="Porcentual 3" xfId="150" xr:uid="{00000000-0005-0000-0000-000097000000}"/>
    <cellStyle name="Porcentual 4" xfId="151" xr:uid="{00000000-0005-0000-0000-000098000000}"/>
    <cellStyle name="Porcentual 5" xfId="152" xr:uid="{00000000-0005-0000-0000-000099000000}"/>
    <cellStyle name="Porcentual 6" xfId="153" xr:uid="{00000000-0005-0000-0000-00009A000000}"/>
    <cellStyle name="Porcentual 7" xfId="154" xr:uid="{00000000-0005-0000-0000-00009B000000}"/>
    <cellStyle name="Porcentual 8" xfId="155" xr:uid="{00000000-0005-0000-0000-00009C000000}"/>
    <cellStyle name="Porcentual 9" xfId="156" xr:uid="{00000000-0005-0000-0000-00009D000000}"/>
    <cellStyle name="Salida 2" xfId="158" xr:uid="{00000000-0005-0000-0000-00009E000000}"/>
    <cellStyle name="Salida 3" xfId="159" xr:uid="{00000000-0005-0000-0000-00009F000000}"/>
    <cellStyle name="Salida 4" xfId="157" xr:uid="{00000000-0005-0000-0000-0000A0000000}"/>
    <cellStyle name="TableStyleLight1" xfId="160" xr:uid="{00000000-0005-0000-0000-0000A1000000}"/>
    <cellStyle name="Texto de advertencia 2" xfId="162" xr:uid="{00000000-0005-0000-0000-0000A2000000}"/>
    <cellStyle name="Texto de advertencia 3" xfId="163" xr:uid="{00000000-0005-0000-0000-0000A3000000}"/>
    <cellStyle name="Texto de advertencia 4" xfId="161" xr:uid="{00000000-0005-0000-0000-0000A4000000}"/>
    <cellStyle name="Texto explicativo 2" xfId="165" xr:uid="{00000000-0005-0000-0000-0000A5000000}"/>
    <cellStyle name="Texto explicativo 3" xfId="166" xr:uid="{00000000-0005-0000-0000-0000A6000000}"/>
    <cellStyle name="Texto explicativo 4" xfId="164" xr:uid="{00000000-0005-0000-0000-0000A7000000}"/>
    <cellStyle name="Title" xfId="167" xr:uid="{00000000-0005-0000-0000-0000A8000000}"/>
    <cellStyle name="Título 1 2" xfId="170" xr:uid="{00000000-0005-0000-0000-0000A9000000}"/>
    <cellStyle name="Título 1 3" xfId="171" xr:uid="{00000000-0005-0000-0000-0000AA000000}"/>
    <cellStyle name="Título 1 4" xfId="169" xr:uid="{00000000-0005-0000-0000-0000AB000000}"/>
    <cellStyle name="Título 2 2" xfId="173" xr:uid="{00000000-0005-0000-0000-0000AC000000}"/>
    <cellStyle name="Título 2 3" xfId="174" xr:uid="{00000000-0005-0000-0000-0000AD000000}"/>
    <cellStyle name="Título 2 4" xfId="172" xr:uid="{00000000-0005-0000-0000-0000AE000000}"/>
    <cellStyle name="Título 3 2" xfId="176" xr:uid="{00000000-0005-0000-0000-0000AF000000}"/>
    <cellStyle name="Título 3 3" xfId="177" xr:uid="{00000000-0005-0000-0000-0000B0000000}"/>
    <cellStyle name="Título 3 4" xfId="175" xr:uid="{00000000-0005-0000-0000-0000B1000000}"/>
    <cellStyle name="Título 4" xfId="178" xr:uid="{00000000-0005-0000-0000-0000B2000000}"/>
    <cellStyle name="Título 5" xfId="179" xr:uid="{00000000-0005-0000-0000-0000B3000000}"/>
    <cellStyle name="Título 6" xfId="168" xr:uid="{00000000-0005-0000-0000-0000B4000000}"/>
    <cellStyle name="Total 2" xfId="181" xr:uid="{00000000-0005-0000-0000-0000B5000000}"/>
    <cellStyle name="Total 3" xfId="182" xr:uid="{00000000-0005-0000-0000-0000B6000000}"/>
    <cellStyle name="Total 4" xfId="180" xr:uid="{00000000-0005-0000-0000-0000B7000000}"/>
    <cellStyle name="Warning Text" xfId="183" xr:uid="{00000000-0005-0000-0000-0000B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338667</xdr:colOff>
      <xdr:row>0</xdr:row>
      <xdr:rowOff>270933</xdr:rowOff>
    </xdr:from>
    <xdr:to>
      <xdr:col>2</xdr:col>
      <xdr:colOff>423334</xdr:colOff>
      <xdr:row>2</xdr:row>
      <xdr:rowOff>177800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867" y="270933"/>
          <a:ext cx="1270000" cy="423334"/>
        </a:xfrm>
        <a:prstGeom prst="rect">
          <a:avLst/>
        </a:prstGeom>
      </xdr:spPr>
    </xdr:pic>
    <xdr:clientData/>
  </xdr:twoCellAnchor>
  <xdr:twoCellAnchor editAs="oneCell">
    <xdr:from>
      <xdr:col>10</xdr:col>
      <xdr:colOff>677333</xdr:colOff>
      <xdr:row>0</xdr:row>
      <xdr:rowOff>186266</xdr:rowOff>
    </xdr:from>
    <xdr:to>
      <xdr:col>12</xdr:col>
      <xdr:colOff>440266</xdr:colOff>
      <xdr:row>2</xdr:row>
      <xdr:rowOff>169332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92266" y="186266"/>
          <a:ext cx="1507067" cy="499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abSelected="1" topLeftCell="A8" zoomScale="90" zoomScaleNormal="90" workbookViewId="0">
      <selection activeCell="E42" sqref="E42"/>
    </sheetView>
  </sheetViews>
  <sheetFormatPr baseColWidth="10" defaultColWidth="18.85546875" defaultRowHeight="15" x14ac:dyDescent="0.25"/>
  <cols>
    <col min="1" max="1" width="10.28515625" customWidth="1"/>
    <col min="2" max="2" width="17.28515625" customWidth="1"/>
    <col min="3" max="3" width="13.7109375" customWidth="1"/>
    <col min="4" max="4" width="15.42578125" customWidth="1"/>
    <col min="5" max="7" width="12.7109375" customWidth="1"/>
    <col min="8" max="8" width="14" customWidth="1"/>
    <col min="9" max="9" width="13.85546875" customWidth="1"/>
    <col min="10" max="10" width="14.42578125" customWidth="1"/>
    <col min="11" max="12" width="12.7109375" customWidth="1"/>
    <col min="13" max="13" width="13.85546875" customWidth="1"/>
    <col min="14" max="14" width="14.5703125" customWidth="1"/>
    <col min="15" max="15" width="18.28515625" customWidth="1"/>
  </cols>
  <sheetData>
    <row r="1" spans="1:15" ht="23.25" x14ac:dyDescent="0.35">
      <c r="A1" s="33" t="s">
        <v>21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18.75" x14ac:dyDescent="0.3">
      <c r="A2" s="2"/>
      <c r="B2" s="2"/>
      <c r="C2" s="2"/>
      <c r="D2" s="2"/>
    </row>
    <row r="3" spans="1:15" ht="15.75" thickBot="1" x14ac:dyDescent="0.3">
      <c r="C3" s="1"/>
    </row>
    <row r="4" spans="1:15" ht="26.25" customHeight="1" thickBot="1" x14ac:dyDescent="0.3">
      <c r="C4" s="39" t="s">
        <v>34</v>
      </c>
      <c r="D4" s="40"/>
      <c r="E4" s="40"/>
      <c r="F4" s="40"/>
      <c r="G4" s="40"/>
      <c r="H4" s="40"/>
      <c r="I4" s="40"/>
      <c r="J4" s="40"/>
      <c r="K4" s="40"/>
      <c r="L4" s="40"/>
      <c r="M4" s="41"/>
    </row>
    <row r="5" spans="1:15" ht="45.75" customHeight="1" thickBot="1" x14ac:dyDescent="0.3">
      <c r="A5" s="8"/>
      <c r="B5" s="8"/>
      <c r="C5" s="34" t="s">
        <v>1</v>
      </c>
      <c r="D5" s="35"/>
      <c r="E5" s="35"/>
      <c r="F5" s="36"/>
      <c r="G5" s="42" t="s">
        <v>22</v>
      </c>
      <c r="H5" s="43"/>
      <c r="I5" s="42" t="s">
        <v>4</v>
      </c>
      <c r="J5" s="43"/>
      <c r="K5" s="34" t="s">
        <v>2</v>
      </c>
      <c r="L5" s="35"/>
      <c r="M5" s="36"/>
      <c r="N5" s="8"/>
      <c r="O5" s="8"/>
    </row>
    <row r="6" spans="1:15" x14ac:dyDescent="0.25">
      <c r="A6" s="8"/>
      <c r="B6" s="8"/>
      <c r="C6" s="8"/>
      <c r="D6" s="8"/>
      <c r="E6" s="9"/>
      <c r="F6" s="9"/>
      <c r="G6" s="9"/>
      <c r="H6" s="9"/>
      <c r="I6" s="9"/>
      <c r="J6" s="9"/>
      <c r="K6" s="9"/>
      <c r="L6" s="9"/>
      <c r="M6" s="8"/>
      <c r="N6" s="8"/>
      <c r="O6" s="8"/>
    </row>
    <row r="7" spans="1:15" ht="20.100000000000001" customHeight="1" x14ac:dyDescent="0.25">
      <c r="A7" s="8"/>
      <c r="B7" s="8"/>
      <c r="C7" s="37" t="s">
        <v>5</v>
      </c>
      <c r="D7" s="37"/>
      <c r="E7" s="37"/>
      <c r="F7" s="37"/>
      <c r="G7" s="32" t="s">
        <v>3</v>
      </c>
      <c r="H7" s="32"/>
      <c r="I7" s="32">
        <v>2011</v>
      </c>
      <c r="J7" s="32"/>
      <c r="K7" s="25" t="s">
        <v>0</v>
      </c>
      <c r="L7" s="25"/>
      <c r="M7" s="25"/>
      <c r="N7" s="8"/>
      <c r="O7" s="8"/>
    </row>
    <row r="8" spans="1:15" ht="20.100000000000001" customHeight="1" x14ac:dyDescent="0.25">
      <c r="A8" s="8"/>
      <c r="B8" s="8"/>
      <c r="C8" s="37" t="s">
        <v>5</v>
      </c>
      <c r="D8" s="37"/>
      <c r="E8" s="37"/>
      <c r="F8" s="37"/>
      <c r="G8" s="32" t="s">
        <v>3</v>
      </c>
      <c r="H8" s="32"/>
      <c r="I8" s="32">
        <v>2012</v>
      </c>
      <c r="J8" s="32"/>
      <c r="K8" s="25" t="s">
        <v>28</v>
      </c>
      <c r="L8" s="25"/>
      <c r="M8" s="25"/>
      <c r="N8" s="8"/>
      <c r="O8" s="8"/>
    </row>
    <row r="9" spans="1:15" ht="20.100000000000001" customHeight="1" x14ac:dyDescent="0.25">
      <c r="A9" s="8"/>
      <c r="B9" s="8"/>
      <c r="C9" s="38" t="s">
        <v>6</v>
      </c>
      <c r="D9" s="38"/>
      <c r="E9" s="38"/>
      <c r="F9" s="38"/>
      <c r="G9" s="32" t="s">
        <v>3</v>
      </c>
      <c r="H9" s="32"/>
      <c r="I9" s="32">
        <v>2013</v>
      </c>
      <c r="J9" s="32"/>
      <c r="K9" s="25" t="s">
        <v>29</v>
      </c>
      <c r="L9" s="25"/>
      <c r="M9" s="25"/>
      <c r="N9" s="8"/>
      <c r="O9" s="8"/>
    </row>
    <row r="10" spans="1:15" ht="20.100000000000001" customHeight="1" x14ac:dyDescent="0.25">
      <c r="A10" s="8"/>
      <c r="B10" s="8"/>
      <c r="C10" s="38" t="s">
        <v>6</v>
      </c>
      <c r="D10" s="38"/>
      <c r="E10" s="38"/>
      <c r="F10" s="38"/>
      <c r="G10" s="32" t="s">
        <v>3</v>
      </c>
      <c r="H10" s="32"/>
      <c r="I10" s="32">
        <v>2014</v>
      </c>
      <c r="J10" s="32"/>
      <c r="K10" s="25" t="s">
        <v>30</v>
      </c>
      <c r="L10" s="25"/>
      <c r="M10" s="25"/>
      <c r="N10" s="8"/>
      <c r="O10" s="8"/>
    </row>
    <row r="11" spans="1:15" ht="20.100000000000001" customHeight="1" x14ac:dyDescent="0.25">
      <c r="A11" s="8"/>
      <c r="B11" s="8"/>
      <c r="C11" s="38" t="s">
        <v>6</v>
      </c>
      <c r="D11" s="38"/>
      <c r="E11" s="38"/>
      <c r="F11" s="38"/>
      <c r="G11" s="32" t="s">
        <v>3</v>
      </c>
      <c r="H11" s="32"/>
      <c r="I11" s="32">
        <v>2015</v>
      </c>
      <c r="J11" s="32"/>
      <c r="K11" s="25" t="s">
        <v>31</v>
      </c>
      <c r="L11" s="25"/>
      <c r="M11" s="25"/>
      <c r="N11" s="8"/>
      <c r="O11" s="8"/>
    </row>
    <row r="12" spans="1:15" ht="20.100000000000001" customHeight="1" x14ac:dyDescent="0.25">
      <c r="A12" s="8"/>
      <c r="B12" s="8"/>
      <c r="C12" s="38" t="s">
        <v>6</v>
      </c>
      <c r="D12" s="38"/>
      <c r="E12" s="38"/>
      <c r="F12" s="38"/>
      <c r="G12" s="32" t="s">
        <v>3</v>
      </c>
      <c r="H12" s="32"/>
      <c r="I12" s="32">
        <v>2016</v>
      </c>
      <c r="J12" s="32"/>
      <c r="K12" s="25" t="s">
        <v>32</v>
      </c>
      <c r="L12" s="25"/>
      <c r="M12" s="25"/>
      <c r="N12" s="8"/>
      <c r="O12" s="8"/>
    </row>
    <row r="13" spans="1:15" ht="20.100000000000001" customHeight="1" x14ac:dyDescent="0.25">
      <c r="A13" s="8"/>
      <c r="B13" s="8"/>
      <c r="C13" s="38" t="s">
        <v>6</v>
      </c>
      <c r="D13" s="38"/>
      <c r="E13" s="38"/>
      <c r="F13" s="38"/>
      <c r="G13" s="32" t="s">
        <v>3</v>
      </c>
      <c r="H13" s="32"/>
      <c r="I13" s="32">
        <v>2017</v>
      </c>
      <c r="J13" s="32"/>
      <c r="K13" s="25" t="s">
        <v>32</v>
      </c>
      <c r="L13" s="25"/>
      <c r="M13" s="25"/>
      <c r="N13" s="8"/>
      <c r="O13" s="8"/>
    </row>
    <row r="14" spans="1:15" ht="20.100000000000001" customHeight="1" x14ac:dyDescent="0.25">
      <c r="A14" s="8"/>
      <c r="B14" s="8"/>
      <c r="C14" s="38" t="s">
        <v>6</v>
      </c>
      <c r="D14" s="38"/>
      <c r="E14" s="38"/>
      <c r="F14" s="38"/>
      <c r="G14" s="32" t="s">
        <v>3</v>
      </c>
      <c r="H14" s="32"/>
      <c r="I14" s="32">
        <v>2018</v>
      </c>
      <c r="J14" s="32"/>
      <c r="K14" s="25" t="s">
        <v>37</v>
      </c>
      <c r="L14" s="25"/>
      <c r="M14" s="25"/>
      <c r="N14" s="8"/>
      <c r="O14" s="8"/>
    </row>
    <row r="15" spans="1:15" ht="17.45" customHeight="1" x14ac:dyDescent="0.25">
      <c r="A15" s="8"/>
      <c r="B15" s="8"/>
      <c r="C15" s="38" t="s">
        <v>39</v>
      </c>
      <c r="D15" s="38"/>
      <c r="E15" s="38"/>
      <c r="F15" s="38"/>
      <c r="G15" s="32" t="s">
        <v>3</v>
      </c>
      <c r="H15" s="32"/>
      <c r="I15" s="32">
        <v>2019</v>
      </c>
      <c r="J15" s="32"/>
      <c r="K15" s="25" t="s">
        <v>38</v>
      </c>
      <c r="L15" s="25"/>
      <c r="M15" s="25"/>
      <c r="N15" s="8"/>
      <c r="O15" s="8"/>
    </row>
    <row r="16" spans="1:15" ht="17.45" customHeight="1" x14ac:dyDescent="0.25">
      <c r="A16" s="8"/>
      <c r="B16" s="8"/>
      <c r="C16" s="38" t="s">
        <v>39</v>
      </c>
      <c r="D16" s="38"/>
      <c r="E16" s="38"/>
      <c r="F16" s="38"/>
      <c r="G16" s="32" t="s">
        <v>3</v>
      </c>
      <c r="H16" s="32"/>
      <c r="I16" s="32">
        <v>2020</v>
      </c>
      <c r="J16" s="32"/>
      <c r="K16" s="25" t="s">
        <v>41</v>
      </c>
      <c r="L16" s="25"/>
      <c r="M16" s="25"/>
      <c r="N16" s="8"/>
      <c r="O16" s="8"/>
    </row>
    <row r="17" spans="1:16" ht="16.149999999999999" customHeight="1" x14ac:dyDescent="0.25">
      <c r="A17" s="8"/>
      <c r="B17" s="8"/>
      <c r="C17" s="8"/>
      <c r="D17" s="8"/>
      <c r="E17" s="8"/>
      <c r="F17" s="8"/>
      <c r="G17" s="10"/>
      <c r="H17" s="9"/>
      <c r="I17" s="11"/>
      <c r="J17" s="11"/>
      <c r="K17" s="12"/>
      <c r="L17" s="12"/>
      <c r="M17" s="8"/>
      <c r="N17" s="8"/>
      <c r="O17" s="8"/>
    </row>
    <row r="18" spans="1:16" ht="16.149999999999999" customHeight="1" x14ac:dyDescent="0.25">
      <c r="A18" s="8"/>
      <c r="B18" s="8"/>
      <c r="C18" s="8"/>
      <c r="D18" s="8"/>
      <c r="E18" s="8"/>
      <c r="F18" s="8"/>
      <c r="G18" s="10"/>
      <c r="H18" s="9"/>
      <c r="I18" s="11"/>
      <c r="J18" s="11"/>
      <c r="K18" s="12"/>
      <c r="L18" s="12"/>
      <c r="M18" s="8"/>
      <c r="N18" s="8"/>
      <c r="O18" s="8"/>
    </row>
    <row r="19" spans="1:16" ht="16.149999999999999" customHeight="1" x14ac:dyDescent="0.25">
      <c r="A19" s="8"/>
      <c r="B19" s="8"/>
      <c r="C19" s="8"/>
      <c r="D19" s="8"/>
      <c r="E19" s="8"/>
      <c r="F19" s="8"/>
      <c r="G19" s="10"/>
      <c r="H19" s="9"/>
      <c r="I19" s="11"/>
      <c r="J19" s="11"/>
      <c r="K19" s="12"/>
      <c r="L19" s="12"/>
      <c r="M19" s="8"/>
      <c r="N19" s="8"/>
      <c r="O19" s="8"/>
    </row>
    <row r="20" spans="1:16" ht="12.75" customHeight="1" x14ac:dyDescent="0.25">
      <c r="A20" s="8"/>
      <c r="B20" s="8"/>
      <c r="C20" s="8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8"/>
      <c r="O20" s="8"/>
    </row>
    <row r="21" spans="1:16" x14ac:dyDescent="0.25">
      <c r="A21" s="44" t="s">
        <v>23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</row>
    <row r="22" spans="1:16" ht="20.100000000000001" customHeight="1" x14ac:dyDescent="0.25">
      <c r="A22" s="26" t="s">
        <v>20</v>
      </c>
      <c r="B22" s="28"/>
      <c r="C22" s="14" t="s">
        <v>7</v>
      </c>
      <c r="D22" s="14" t="s">
        <v>8</v>
      </c>
      <c r="E22" s="14" t="s">
        <v>9</v>
      </c>
      <c r="F22" s="14" t="s">
        <v>10</v>
      </c>
      <c r="G22" s="14" t="s">
        <v>11</v>
      </c>
      <c r="H22" s="14" t="s">
        <v>12</v>
      </c>
      <c r="I22" s="14" t="s">
        <v>13</v>
      </c>
      <c r="J22" s="14" t="s">
        <v>14</v>
      </c>
      <c r="K22" s="14" t="s">
        <v>15</v>
      </c>
      <c r="L22" s="14" t="s">
        <v>16</v>
      </c>
      <c r="M22" s="14" t="s">
        <v>17</v>
      </c>
      <c r="N22" s="14" t="s">
        <v>18</v>
      </c>
      <c r="O22" s="14" t="s">
        <v>19</v>
      </c>
    </row>
    <row r="23" spans="1:16" ht="20.100000000000001" customHeight="1" x14ac:dyDescent="0.25">
      <c r="A23" s="23">
        <v>2011</v>
      </c>
      <c r="B23" s="24"/>
      <c r="C23" s="15">
        <v>15695870</v>
      </c>
      <c r="D23" s="15">
        <v>15854730</v>
      </c>
      <c r="E23" s="15">
        <v>15706270</v>
      </c>
      <c r="F23" s="15">
        <v>19502960</v>
      </c>
      <c r="G23" s="15">
        <v>19399790</v>
      </c>
      <c r="H23" s="15">
        <v>19399730</v>
      </c>
      <c r="I23" s="15">
        <v>19405250</v>
      </c>
      <c r="J23" s="15">
        <v>19423310</v>
      </c>
      <c r="K23" s="15">
        <v>19499240</v>
      </c>
      <c r="L23" s="15">
        <v>19421210</v>
      </c>
      <c r="M23" s="15">
        <v>19397440</v>
      </c>
      <c r="N23" s="15">
        <v>22465300</v>
      </c>
      <c r="O23" s="15">
        <f t="shared" ref="O23:O29" si="0">SUM(C23:N23)</f>
        <v>225171100</v>
      </c>
    </row>
    <row r="24" spans="1:16" ht="20.100000000000001" customHeight="1" x14ac:dyDescent="0.25">
      <c r="A24" s="23">
        <v>2012</v>
      </c>
      <c r="B24" s="24"/>
      <c r="C24" s="16">
        <v>15966400</v>
      </c>
      <c r="D24" s="16">
        <f>42696217+13936219</f>
        <v>56632436</v>
      </c>
      <c r="E24" s="16">
        <f>17331308+9807122</f>
        <v>27138430</v>
      </c>
      <c r="F24" s="16">
        <f>17331308+6256659</f>
        <v>23587967</v>
      </c>
      <c r="G24" s="16">
        <v>17175400</v>
      </c>
      <c r="H24" s="16">
        <f>17353581+5000000</f>
        <v>22353581</v>
      </c>
      <c r="I24" s="16">
        <v>17353581</v>
      </c>
      <c r="J24" s="16">
        <v>17353581</v>
      </c>
      <c r="K24" s="16">
        <v>17353581</v>
      </c>
      <c r="L24" s="16">
        <v>17353581</v>
      </c>
      <c r="M24" s="16">
        <v>17353581</v>
      </c>
      <c r="N24" s="16">
        <v>17304181</v>
      </c>
      <c r="O24" s="16">
        <f t="shared" si="0"/>
        <v>266926300</v>
      </c>
    </row>
    <row r="25" spans="1:16" ht="20.100000000000001" customHeight="1" x14ac:dyDescent="0.25">
      <c r="A25" s="23">
        <v>2013</v>
      </c>
      <c r="B25" s="24"/>
      <c r="C25" s="16">
        <v>38764500</v>
      </c>
      <c r="D25" s="16">
        <v>42140000</v>
      </c>
      <c r="E25" s="16">
        <v>31552200</v>
      </c>
      <c r="F25" s="16">
        <v>31552200</v>
      </c>
      <c r="G25" s="16">
        <v>32162700</v>
      </c>
      <c r="H25" s="16">
        <v>32170300</v>
      </c>
      <c r="I25" s="16">
        <f>32277350+52143040</f>
        <v>84420390</v>
      </c>
      <c r="J25" s="16">
        <f>32510950+69976923</f>
        <v>102487873</v>
      </c>
      <c r="K25" s="16">
        <f>32795650+10899991+18430740</f>
        <v>62126381</v>
      </c>
      <c r="L25" s="16">
        <f>56547150+12599815</f>
        <v>69146965</v>
      </c>
      <c r="M25" s="16">
        <f>56532250+23300538</f>
        <v>79832788</v>
      </c>
      <c r="N25" s="16">
        <f>60649750+104648953</f>
        <v>165298703</v>
      </c>
      <c r="O25" s="16">
        <f t="shared" si="0"/>
        <v>771655000</v>
      </c>
    </row>
    <row r="26" spans="1:16" ht="20.100000000000001" customHeight="1" x14ac:dyDescent="0.25">
      <c r="A26" s="23">
        <v>2014</v>
      </c>
      <c r="B26" s="24"/>
      <c r="C26" s="16">
        <v>51252965</v>
      </c>
      <c r="D26" s="16">
        <v>24243720</v>
      </c>
      <c r="E26" s="16">
        <v>24354801</v>
      </c>
      <c r="F26" s="16">
        <v>44719325</v>
      </c>
      <c r="G26" s="16">
        <v>26126681</v>
      </c>
      <c r="H26" s="16">
        <v>92083700</v>
      </c>
      <c r="I26" s="16">
        <v>136601868</v>
      </c>
      <c r="J26" s="16">
        <v>157767752</v>
      </c>
      <c r="K26" s="16">
        <v>30177300</v>
      </c>
      <c r="L26" s="16">
        <v>79925312</v>
      </c>
      <c r="M26" s="16">
        <v>101911840</v>
      </c>
      <c r="N26" s="16">
        <v>145801336</v>
      </c>
      <c r="O26" s="16">
        <f t="shared" si="0"/>
        <v>914966600</v>
      </c>
    </row>
    <row r="27" spans="1:16" ht="20.25" customHeight="1" x14ac:dyDescent="0.25">
      <c r="A27" s="23">
        <v>2015</v>
      </c>
      <c r="B27" s="24"/>
      <c r="C27" s="16">
        <v>35974125</v>
      </c>
      <c r="D27" s="16">
        <v>36789539</v>
      </c>
      <c r="E27" s="16">
        <v>36789538.520000003</v>
      </c>
      <c r="F27" s="16">
        <v>63247986</v>
      </c>
      <c r="G27" s="16">
        <v>80378352</v>
      </c>
      <c r="H27" s="16">
        <v>107779376</v>
      </c>
      <c r="I27" s="16">
        <v>59178270</v>
      </c>
      <c r="J27" s="16">
        <v>66210734</v>
      </c>
      <c r="K27" s="16">
        <v>60972117</v>
      </c>
      <c r="L27" s="16">
        <v>49556194</v>
      </c>
      <c r="M27" s="16">
        <v>81415906</v>
      </c>
      <c r="N27" s="16">
        <v>80118816</v>
      </c>
      <c r="O27" s="16">
        <f t="shared" si="0"/>
        <v>758410953.51999998</v>
      </c>
      <c r="P27" s="4"/>
    </row>
    <row r="28" spans="1:16" ht="20.25" customHeight="1" x14ac:dyDescent="0.25">
      <c r="A28" s="23">
        <v>2016</v>
      </c>
      <c r="B28" s="24"/>
      <c r="C28" s="15">
        <v>50558425</v>
      </c>
      <c r="D28" s="15">
        <v>51341749</v>
      </c>
      <c r="E28" s="15">
        <v>36078996</v>
      </c>
      <c r="F28" s="15">
        <v>51678008</v>
      </c>
      <c r="G28" s="15">
        <v>62507411</v>
      </c>
      <c r="H28" s="15">
        <v>38244657</v>
      </c>
      <c r="I28" s="15">
        <v>53372657</v>
      </c>
      <c r="J28" s="15">
        <v>39097592</v>
      </c>
      <c r="K28" s="15">
        <v>40318163</v>
      </c>
      <c r="L28" s="15">
        <v>40686785</v>
      </c>
      <c r="M28" s="17">
        <v>41700499</v>
      </c>
      <c r="N28" s="15">
        <v>15714270</v>
      </c>
      <c r="O28" s="16">
        <f t="shared" si="0"/>
        <v>521299212</v>
      </c>
    </row>
    <row r="29" spans="1:16" ht="20.25" customHeight="1" x14ac:dyDescent="0.25">
      <c r="A29" s="23">
        <v>2017</v>
      </c>
      <c r="B29" s="24"/>
      <c r="C29" s="15">
        <v>38064917</v>
      </c>
      <c r="D29" s="15">
        <v>38064917</v>
      </c>
      <c r="E29" s="15">
        <v>38064917</v>
      </c>
      <c r="F29" s="15">
        <v>38064917</v>
      </c>
      <c r="G29" s="15">
        <v>38064917</v>
      </c>
      <c r="H29" s="15">
        <v>38064916</v>
      </c>
      <c r="I29" s="15">
        <v>38064916</v>
      </c>
      <c r="J29" s="15">
        <v>38064916</v>
      </c>
      <c r="K29" s="15">
        <v>38064917</v>
      </c>
      <c r="L29" s="15">
        <v>38064917</v>
      </c>
      <c r="M29" s="17">
        <v>38064916</v>
      </c>
      <c r="N29" s="15">
        <v>14157000</v>
      </c>
      <c r="O29" s="16">
        <f t="shared" si="0"/>
        <v>432871083</v>
      </c>
      <c r="P29" s="7"/>
    </row>
    <row r="30" spans="1:16" ht="22.9" customHeight="1" x14ac:dyDescent="0.25">
      <c r="A30" s="23">
        <v>2018</v>
      </c>
      <c r="B30" s="24"/>
      <c r="C30" s="15">
        <v>38398250</v>
      </c>
      <c r="D30" s="15">
        <v>38398250</v>
      </c>
      <c r="E30" s="15">
        <v>38398250</v>
      </c>
      <c r="F30" s="15">
        <v>38398249</v>
      </c>
      <c r="G30" s="15">
        <v>38398248.979999997</v>
      </c>
      <c r="H30" s="15">
        <v>38398250</v>
      </c>
      <c r="I30" s="15">
        <v>38398250</v>
      </c>
      <c r="J30" s="15">
        <v>38398249</v>
      </c>
      <c r="K30" s="15">
        <v>38398250</v>
      </c>
      <c r="L30" s="15">
        <v>51898250</v>
      </c>
      <c r="M30" s="17">
        <v>38398250</v>
      </c>
      <c r="N30" s="15">
        <v>40970588</v>
      </c>
      <c r="O30" s="17">
        <v>526450997</v>
      </c>
      <c r="P30" s="3"/>
    </row>
    <row r="31" spans="1:16" ht="22.9" customHeight="1" x14ac:dyDescent="0.25">
      <c r="A31" s="23">
        <v>2019</v>
      </c>
      <c r="B31" s="24"/>
      <c r="C31" s="15">
        <v>35520004</v>
      </c>
      <c r="D31" s="15">
        <v>17760002</v>
      </c>
      <c r="E31" s="15">
        <v>53280006</v>
      </c>
      <c r="F31" s="15">
        <v>35520004</v>
      </c>
      <c r="G31" s="15">
        <v>35520004</v>
      </c>
      <c r="H31" s="15">
        <v>17760002</v>
      </c>
      <c r="I31" s="15">
        <v>53280007</v>
      </c>
      <c r="J31" s="15">
        <v>35520004</v>
      </c>
      <c r="K31" s="15">
        <v>35520004</v>
      </c>
      <c r="L31" s="15">
        <v>35520004</v>
      </c>
      <c r="M31" s="17">
        <v>35520004</v>
      </c>
      <c r="N31" s="15">
        <v>35520004</v>
      </c>
      <c r="O31" s="17">
        <f>SUM(C31:N31)</f>
        <v>426240049</v>
      </c>
    </row>
    <row r="32" spans="1:16" ht="22.9" customHeight="1" x14ac:dyDescent="0.25">
      <c r="A32" s="23">
        <v>2020</v>
      </c>
      <c r="B32" s="24"/>
      <c r="C32" s="15">
        <v>35477541.380000003</v>
      </c>
      <c r="D32" s="15">
        <v>35477541.380000003</v>
      </c>
      <c r="E32" s="15"/>
      <c r="F32" s="15"/>
      <c r="G32" s="15"/>
      <c r="H32" s="15"/>
      <c r="I32" s="15"/>
      <c r="J32" s="15"/>
      <c r="K32" s="15"/>
      <c r="L32" s="15"/>
      <c r="M32" s="17"/>
      <c r="N32" s="15"/>
      <c r="O32" s="17">
        <f>C32+D32+E32+F32+G32+H32+I32+J32+K32+L32+M32+N32</f>
        <v>70955082.760000005</v>
      </c>
    </row>
    <row r="33" spans="1:15" ht="21.6" customHeight="1" x14ac:dyDescent="0.25">
      <c r="A33" s="18"/>
      <c r="B33" s="19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7"/>
      <c r="N33" s="15"/>
      <c r="O33" s="17"/>
    </row>
    <row r="34" spans="1:15" ht="20.100000000000001" customHeight="1" x14ac:dyDescent="0.25">
      <c r="A34" s="26" t="s">
        <v>33</v>
      </c>
      <c r="B34" s="28"/>
      <c r="C34" s="14" t="s">
        <v>7</v>
      </c>
      <c r="D34" s="14" t="s">
        <v>8</v>
      </c>
      <c r="E34" s="14" t="s">
        <v>9</v>
      </c>
      <c r="F34" s="14" t="s">
        <v>10</v>
      </c>
      <c r="G34" s="14" t="s">
        <v>11</v>
      </c>
      <c r="H34" s="14" t="s">
        <v>12</v>
      </c>
      <c r="I34" s="14" t="s">
        <v>13</v>
      </c>
      <c r="J34" s="14" t="s">
        <v>14</v>
      </c>
      <c r="K34" s="14" t="s">
        <v>15</v>
      </c>
      <c r="L34" s="14" t="s">
        <v>16</v>
      </c>
      <c r="M34" s="14" t="s">
        <v>17</v>
      </c>
      <c r="N34" s="14" t="s">
        <v>18</v>
      </c>
      <c r="O34" s="14" t="s">
        <v>19</v>
      </c>
    </row>
    <row r="35" spans="1:15" ht="20.100000000000001" customHeight="1" x14ac:dyDescent="0.25">
      <c r="A35" s="26" t="s">
        <v>40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8"/>
    </row>
    <row r="36" spans="1:15" ht="21.75" customHeight="1" x14ac:dyDescent="0.25">
      <c r="A36" s="32" t="s">
        <v>35</v>
      </c>
      <c r="B36" s="32"/>
      <c r="C36" s="15">
        <v>35477541.380000003</v>
      </c>
      <c r="D36" s="15">
        <v>35477541.380000003</v>
      </c>
      <c r="E36" s="15">
        <v>53241312</v>
      </c>
      <c r="F36" s="15"/>
      <c r="G36" s="15"/>
      <c r="H36" s="15"/>
      <c r="I36" s="15"/>
      <c r="J36" s="15"/>
      <c r="K36" s="15"/>
      <c r="L36" s="15"/>
      <c r="M36" s="15"/>
      <c r="N36" s="15"/>
      <c r="O36" s="17">
        <f t="shared" ref="O36:O41" si="1">SUM(C36:N36)</f>
        <v>124196394.76000001</v>
      </c>
    </row>
    <row r="37" spans="1:15" ht="29.25" hidden="1" customHeight="1" x14ac:dyDescent="0.25">
      <c r="A37" s="31" t="s">
        <v>24</v>
      </c>
      <c r="B37" s="31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7">
        <f t="shared" si="1"/>
        <v>0</v>
      </c>
    </row>
    <row r="38" spans="1:15" ht="39.75" hidden="1" customHeight="1" x14ac:dyDescent="0.25">
      <c r="A38" s="31" t="s">
        <v>26</v>
      </c>
      <c r="B38" s="31"/>
      <c r="C38" s="17"/>
      <c r="D38" s="17"/>
      <c r="E38" s="17"/>
      <c r="F38" s="17"/>
      <c r="G38" s="17"/>
      <c r="H38" s="17"/>
      <c r="I38" s="17"/>
      <c r="J38" s="17"/>
      <c r="K38" s="15"/>
      <c r="L38" s="15"/>
      <c r="M38" s="15"/>
      <c r="N38" s="15"/>
      <c r="O38" s="17">
        <f t="shared" si="1"/>
        <v>0</v>
      </c>
    </row>
    <row r="39" spans="1:15" ht="42" hidden="1" customHeight="1" x14ac:dyDescent="0.25">
      <c r="A39" s="31" t="s">
        <v>27</v>
      </c>
      <c r="B39" s="31"/>
      <c r="C39" s="17"/>
      <c r="D39" s="17"/>
      <c r="E39" s="17"/>
      <c r="F39" s="17"/>
      <c r="G39" s="17"/>
      <c r="H39" s="17"/>
      <c r="I39" s="17"/>
      <c r="J39" s="17"/>
      <c r="K39" s="15"/>
      <c r="L39" s="15"/>
      <c r="M39" s="15"/>
      <c r="N39" s="15"/>
      <c r="O39" s="17">
        <f t="shared" si="1"/>
        <v>0</v>
      </c>
    </row>
    <row r="40" spans="1:15" ht="33" hidden="1" customHeight="1" x14ac:dyDescent="0.25">
      <c r="A40" s="31" t="s">
        <v>25</v>
      </c>
      <c r="B40" s="31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7">
        <f t="shared" si="1"/>
        <v>0</v>
      </c>
    </row>
    <row r="41" spans="1:15" ht="36" customHeight="1" x14ac:dyDescent="0.25">
      <c r="A41" s="29" t="s">
        <v>36</v>
      </c>
      <c r="B41" s="30"/>
      <c r="C41" s="15">
        <v>0</v>
      </c>
      <c r="D41" s="15">
        <v>0</v>
      </c>
      <c r="E41" s="20">
        <v>92948801</v>
      </c>
      <c r="F41" s="20">
        <v>0</v>
      </c>
      <c r="G41" s="20"/>
      <c r="H41" s="20"/>
      <c r="I41" s="20"/>
      <c r="J41" s="20"/>
      <c r="K41" s="20"/>
      <c r="L41" s="20"/>
      <c r="M41" s="20"/>
      <c r="N41" s="20"/>
      <c r="O41" s="17">
        <f t="shared" si="1"/>
        <v>92948801</v>
      </c>
    </row>
    <row r="42" spans="1:15" x14ac:dyDescent="0.25">
      <c r="A42" s="8"/>
      <c r="B42" s="8"/>
      <c r="C42" s="8"/>
      <c r="D42" s="8"/>
      <c r="E42" s="13"/>
      <c r="F42" s="13"/>
      <c r="G42" s="22"/>
      <c r="H42" s="22"/>
      <c r="I42" s="13"/>
      <c r="J42" s="13"/>
      <c r="K42" s="13"/>
      <c r="L42" s="13"/>
      <c r="M42" s="21"/>
      <c r="N42" s="13"/>
      <c r="O42" s="8"/>
    </row>
    <row r="43" spans="1:15" x14ac:dyDescent="0.2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5" x14ac:dyDescent="0.25">
      <c r="O45" s="6"/>
    </row>
    <row r="46" spans="1:15" x14ac:dyDescent="0.25">
      <c r="I46" s="3"/>
      <c r="O46" s="5"/>
    </row>
    <row r="47" spans="1:15" x14ac:dyDescent="0.25">
      <c r="O47" s="3"/>
    </row>
  </sheetData>
  <mergeCells count="66">
    <mergeCell ref="A32:B32"/>
    <mergeCell ref="A29:B29"/>
    <mergeCell ref="C11:F11"/>
    <mergeCell ref="G11:H11"/>
    <mergeCell ref="I11:J11"/>
    <mergeCell ref="A27:B27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28:B28"/>
    <mergeCell ref="I15:J15"/>
    <mergeCell ref="A21:O21"/>
    <mergeCell ref="K15:M15"/>
    <mergeCell ref="C16:F16"/>
    <mergeCell ref="G16:H16"/>
    <mergeCell ref="I16:J16"/>
    <mergeCell ref="K16:M16"/>
    <mergeCell ref="G5:H5"/>
    <mergeCell ref="G7:H7"/>
    <mergeCell ref="G8:H8"/>
    <mergeCell ref="G9:H9"/>
    <mergeCell ref="C15:F15"/>
    <mergeCell ref="G15:H15"/>
    <mergeCell ref="K11:M11"/>
    <mergeCell ref="K12:M12"/>
    <mergeCell ref="K13:M13"/>
    <mergeCell ref="I8:J8"/>
    <mergeCell ref="K7:M7"/>
    <mergeCell ref="A1:O1"/>
    <mergeCell ref="K10:M10"/>
    <mergeCell ref="C5:F5"/>
    <mergeCell ref="C7:F7"/>
    <mergeCell ref="C8:F8"/>
    <mergeCell ref="C9:F9"/>
    <mergeCell ref="C10:F10"/>
    <mergeCell ref="C4:M4"/>
    <mergeCell ref="K8:M8"/>
    <mergeCell ref="K9:M9"/>
    <mergeCell ref="I5:J5"/>
    <mergeCell ref="I7:J7"/>
    <mergeCell ref="I9:J9"/>
    <mergeCell ref="I10:J10"/>
    <mergeCell ref="K5:M5"/>
    <mergeCell ref="G10:H10"/>
    <mergeCell ref="A30:B30"/>
    <mergeCell ref="K14:M14"/>
    <mergeCell ref="A35:O35"/>
    <mergeCell ref="A41:B41"/>
    <mergeCell ref="A40:B40"/>
    <mergeCell ref="A34:B34"/>
    <mergeCell ref="A25:B25"/>
    <mergeCell ref="A36:B36"/>
    <mergeCell ref="A37:B37"/>
    <mergeCell ref="A38:B38"/>
    <mergeCell ref="A39:B39"/>
    <mergeCell ref="A22:B22"/>
    <mergeCell ref="A23:B23"/>
    <mergeCell ref="A24:B24"/>
    <mergeCell ref="A26:B26"/>
    <mergeCell ref="A31:B31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O26 O27:O28 O29:O3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Sub-Estatal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grodriguez</dc:creator>
  <cp:lastModifiedBy>Gustavo Cruz Rodriguez Pérez</cp:lastModifiedBy>
  <cp:lastPrinted>2019-05-28T14:45:33Z</cp:lastPrinted>
  <dcterms:created xsi:type="dcterms:W3CDTF">2014-02-04T23:03:44Z</dcterms:created>
  <dcterms:modified xsi:type="dcterms:W3CDTF">2020-06-01T21:07:40Z</dcterms:modified>
</cp:coreProperties>
</file>